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Орб 80" sheetId="1" r:id="rId1"/>
  </sheets>
  <calcPr calcId="145621"/>
</workbook>
</file>

<file path=xl/calcChain.xml><?xml version="1.0" encoding="utf-8"?>
<calcChain xmlns="http://schemas.openxmlformats.org/spreadsheetml/2006/main">
  <c r="G108" i="1" l="1"/>
  <c r="G109" i="1" s="1"/>
  <c r="G104" i="1"/>
  <c r="G97" i="1"/>
  <c r="G90" i="1"/>
  <c r="G81" i="1"/>
  <c r="I58" i="1"/>
  <c r="G25" i="1"/>
  <c r="G27" i="1" s="1"/>
  <c r="G11" i="1"/>
</calcChain>
</file>

<file path=xl/sharedStrings.xml><?xml version="1.0" encoding="utf-8"?>
<sst xmlns="http://schemas.openxmlformats.org/spreadsheetml/2006/main" count="168" uniqueCount="82">
  <si>
    <t>Отчет о выполненных работах и списании материалов в жилом доме по адресу: Орбитальная 80</t>
  </si>
  <si>
    <t>Февраль 2018г.</t>
  </si>
  <si>
    <t>Вид работ, объем</t>
  </si>
  <si>
    <t>Наименование материала</t>
  </si>
  <si>
    <t>Ед. изм.</t>
  </si>
  <si>
    <t>Цена</t>
  </si>
  <si>
    <t>Кол-во</t>
  </si>
  <si>
    <t>Сумма</t>
  </si>
  <si>
    <t>Смена манометров в РУ 5 шт</t>
  </si>
  <si>
    <t>Манометр Мпа-1,0</t>
  </si>
  <si>
    <t>шт</t>
  </si>
  <si>
    <t>Манометр Мпа-1,6</t>
  </si>
  <si>
    <t>Установка розеток в ТП</t>
  </si>
  <si>
    <t>розетка о/у РА 16</t>
  </si>
  <si>
    <t>посыпка тротуаров от наледи солью</t>
  </si>
  <si>
    <t>соль техн.</t>
  </si>
  <si>
    <t>кг</t>
  </si>
  <si>
    <t>ИТОГО:</t>
  </si>
  <si>
    <t>март 2018г.</t>
  </si>
  <si>
    <t>Смена ламп в ТП- 11шт.</t>
  </si>
  <si>
    <t>Лампа эл. 60Вт</t>
  </si>
  <si>
    <t>Шт</t>
  </si>
  <si>
    <t>Приборы КИП</t>
  </si>
  <si>
    <t>Датчик давления 4-20мА 1,6 мПа</t>
  </si>
  <si>
    <t>Блок питания 24в к датчикам давления</t>
  </si>
  <si>
    <t>ВСЕГО:</t>
  </si>
  <si>
    <t xml:space="preserve">      Акт №____</t>
  </si>
  <si>
    <t xml:space="preserve">      О выполненных работах и списании материалов в жилом доме по адресу: Орбитальная 80</t>
  </si>
  <si>
    <t>Апрель 2018 г.</t>
  </si>
  <si>
    <t>Обоснование № 191 от 2000г</t>
  </si>
  <si>
    <t>Норма</t>
  </si>
  <si>
    <t xml:space="preserve">№ счета </t>
  </si>
  <si>
    <t>Стоимость работ</t>
  </si>
  <si>
    <t xml:space="preserve">Побелка деревьев </t>
  </si>
  <si>
    <t xml:space="preserve">Известь паста </t>
  </si>
  <si>
    <t xml:space="preserve">Кг </t>
  </si>
  <si>
    <t>Акт № 5</t>
  </si>
  <si>
    <t>О выполненных работах и списании материалов в жилом доме по адресу: Орбитальная 80</t>
  </si>
  <si>
    <t>май 2018 г</t>
  </si>
  <si>
    <t>Обоснование пол№139</t>
  </si>
  <si>
    <t>Чел/час</t>
  </si>
  <si>
    <t>Демонтаж аварийных атракционов детской площадки (баскетбольное кольцо, качели, детская горка)</t>
  </si>
  <si>
    <t>Круг 230*2,5*22</t>
  </si>
  <si>
    <t xml:space="preserve">Карбид </t>
  </si>
  <si>
    <t xml:space="preserve">Кислород газообразный </t>
  </si>
  <si>
    <t>м3</t>
  </si>
  <si>
    <t>Установка светильника светодиодного 6,7,9 этаж</t>
  </si>
  <si>
    <t>Светильник светодиод. 12 Вт "Sensor"</t>
  </si>
  <si>
    <t>Замена сбросных кранов в РУ</t>
  </si>
  <si>
    <t>Кран шар ДУ 20 г-г</t>
  </si>
  <si>
    <t>Инженер участка: ___________В.А. Комаренко                                                        Инициативная группа:_________________________</t>
  </si>
  <si>
    <t>Мастер участка: ____________М.Н. Харсеева</t>
  </si>
  <si>
    <t>июнь 2018 г</t>
  </si>
  <si>
    <t>замена выключателя в РУ (под кв. 1,2)</t>
  </si>
  <si>
    <t>Выключатель 1 кл о/у А10</t>
  </si>
  <si>
    <t>Замена плавких вставок в электрощитовой</t>
  </si>
  <si>
    <t>вставка плавкая ПН2-100</t>
  </si>
  <si>
    <t>Держатель плав. Вставки ПН2-100</t>
  </si>
  <si>
    <t>Установка розетки в РУ( под кв. 1,2)</t>
  </si>
  <si>
    <t>розетка 1м о/у РА16</t>
  </si>
  <si>
    <t>Смена ламп (5 этаж общий коридор и около лифта)</t>
  </si>
  <si>
    <t>лампа эл 60Вт</t>
  </si>
  <si>
    <t xml:space="preserve">Смена патронов 5 этаж общий коридор </t>
  </si>
  <si>
    <t>патрон керам Е27</t>
  </si>
  <si>
    <t>июль 2018 г</t>
  </si>
  <si>
    <t>Смена замка в ТП (под кв. 15,16)</t>
  </si>
  <si>
    <t xml:space="preserve">замок навесной </t>
  </si>
  <si>
    <t>Опломбировка задвижек в РУ 2 шт, конус 1 шт (под кв. 1-2)</t>
  </si>
  <si>
    <t xml:space="preserve">проволока пломбир </t>
  </si>
  <si>
    <t>м</t>
  </si>
  <si>
    <t>Замена орехов на л/кл с 1 по 9 этаж 10 шт.</t>
  </si>
  <si>
    <t>Сжим У859М</t>
  </si>
  <si>
    <t>Патон керам Е27</t>
  </si>
  <si>
    <t>Смена замка в ТП под кв. 5-6</t>
  </si>
  <si>
    <t>Смена замка в ТП 1 шт</t>
  </si>
  <si>
    <t>Замок навесной 303 F</t>
  </si>
  <si>
    <t>Заделка мусоропроводов</t>
  </si>
  <si>
    <t>Дюбель-гвоздь п/п 6*40</t>
  </si>
  <si>
    <t>посыпка тротуаров от наледи</t>
  </si>
  <si>
    <t>песок</t>
  </si>
  <si>
    <t>т</t>
  </si>
  <si>
    <t xml:space="preserve">Соль техничт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</si>
</sst>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wrapText="1"/>
    </xf>
    <xf numFmtId="0" fontId="4" fillId="0" borderId="0" xfId="1" applyFont="1"/>
    <xf numFmtId="2" fontId="1" fillId="0" borderId="1" xfId="1" applyNumberFormat="1" applyBorder="1"/>
    <xf numFmtId="0" fontId="1" fillId="0" borderId="1" xfId="1" applyBorder="1"/>
    <xf numFmtId="0" fontId="1" fillId="0" borderId="2" xfId="1" applyBorder="1"/>
    <xf numFmtId="0" fontId="4" fillId="0" borderId="1" xfId="1" applyFont="1" applyBorder="1"/>
    <xf numFmtId="0" fontId="2" fillId="0" borderId="2" xfId="1" applyFont="1" applyBorder="1"/>
    <xf numFmtId="2" fontId="2" fillId="0" borderId="2" xfId="1" applyNumberFormat="1" applyFont="1" applyBorder="1"/>
    <xf numFmtId="0" fontId="0" fillId="0" borderId="1" xfId="0" applyBorder="1"/>
    <xf numFmtId="0" fontId="2" fillId="0" borderId="1" xfId="0" applyFont="1" applyBorder="1"/>
    <xf numFmtId="2" fontId="2" fillId="0" borderId="1" xfId="0" applyNumberFormat="1" applyFont="1" applyBorder="1"/>
    <xf numFmtId="0" fontId="5" fillId="0" borderId="0" xfId="0" applyFont="1"/>
    <xf numFmtId="0" fontId="3" fillId="0" borderId="0" xfId="0" applyFont="1" applyAlignment="1"/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0" fillId="0" borderId="1" xfId="0" applyNumberForma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2" fontId="0" fillId="0" borderId="2" xfId="0" applyNumberFormat="1" applyBorder="1"/>
    <xf numFmtId="2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2" fontId="0" fillId="0" borderId="0" xfId="0" applyNumberFormat="1"/>
    <xf numFmtId="2" fontId="4" fillId="0" borderId="1" xfId="0" applyNumberFormat="1" applyFont="1" applyBorder="1"/>
    <xf numFmtId="164" fontId="0" fillId="0" borderId="7" xfId="0" applyNumberFormat="1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wrapText="1" shrinkToFit="1"/>
    </xf>
    <xf numFmtId="0" fontId="2" fillId="0" borderId="1" xfId="0" applyFont="1" applyBorder="1" applyAlignment="1">
      <alignment wrapText="1" shrinkToFit="1"/>
    </xf>
    <xf numFmtId="17" fontId="0" fillId="0" borderId="0" xfId="0" applyNumberFormat="1"/>
    <xf numFmtId="2" fontId="0" fillId="0" borderId="1" xfId="0" applyNumberForma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9"/>
  <sheetViews>
    <sheetView tabSelected="1" topLeftCell="A91" workbookViewId="0">
      <selection activeCell="B106" sqref="B106:G109"/>
    </sheetView>
  </sheetViews>
  <sheetFormatPr defaultRowHeight="12.75" x14ac:dyDescent="0.2"/>
  <cols>
    <col min="2" max="2" width="17.140625" customWidth="1"/>
    <col min="3" max="3" width="16.7109375" customWidth="1"/>
    <col min="9" max="9" width="14.7109375" customWidth="1"/>
  </cols>
  <sheetData>
    <row r="2" spans="2:8" x14ac:dyDescent="0.2">
      <c r="B2" t="s">
        <v>0</v>
      </c>
    </row>
    <row r="4" spans="2:8" x14ac:dyDescent="0.2">
      <c r="H4" t="s">
        <v>1</v>
      </c>
    </row>
    <row r="6" spans="2:8" ht="26.25" customHeight="1" x14ac:dyDescent="0.2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8" ht="27" customHeight="1" x14ac:dyDescent="0.2">
      <c r="B7" s="1" t="s">
        <v>8</v>
      </c>
      <c r="C7" s="1" t="s">
        <v>9</v>
      </c>
      <c r="D7" s="1" t="s">
        <v>10</v>
      </c>
      <c r="E7" s="1">
        <v>300</v>
      </c>
      <c r="F7" s="1">
        <v>2</v>
      </c>
      <c r="G7" s="1">
        <v>600</v>
      </c>
    </row>
    <row r="8" spans="2:8" ht="17.25" customHeight="1" x14ac:dyDescent="0.2">
      <c r="B8" s="1"/>
      <c r="C8" s="1" t="s">
        <v>11</v>
      </c>
      <c r="D8" s="1" t="s">
        <v>10</v>
      </c>
      <c r="E8" s="1">
        <v>300</v>
      </c>
      <c r="F8" s="1">
        <v>3</v>
      </c>
      <c r="G8" s="1">
        <v>900</v>
      </c>
    </row>
    <row r="9" spans="2:8" ht="27" customHeight="1" x14ac:dyDescent="0.2">
      <c r="B9" s="1" t="s">
        <v>12</v>
      </c>
      <c r="C9" s="1" t="s">
        <v>13</v>
      </c>
      <c r="D9" s="1" t="s">
        <v>10</v>
      </c>
      <c r="E9" s="1">
        <v>46.11</v>
      </c>
      <c r="F9" s="1">
        <v>2</v>
      </c>
      <c r="G9" s="1">
        <v>92.22</v>
      </c>
    </row>
    <row r="10" spans="2:8" ht="30" customHeight="1" x14ac:dyDescent="0.2">
      <c r="B10" s="1" t="s">
        <v>14</v>
      </c>
      <c r="C10" s="1" t="s">
        <v>15</v>
      </c>
      <c r="D10" s="1" t="s">
        <v>16</v>
      </c>
      <c r="E10" s="1">
        <v>6.35</v>
      </c>
      <c r="F10" s="1">
        <v>50</v>
      </c>
      <c r="G10" s="1">
        <v>317.5</v>
      </c>
    </row>
    <row r="11" spans="2:8" x14ac:dyDescent="0.2">
      <c r="B11" s="1"/>
      <c r="C11" s="1"/>
      <c r="D11" s="1"/>
      <c r="E11" s="1"/>
      <c r="F11" s="2" t="s">
        <v>17</v>
      </c>
      <c r="G11" s="2">
        <f>G10+G9+G8+G7</f>
        <v>1909.72</v>
      </c>
    </row>
    <row r="16" spans="2:8" x14ac:dyDescent="0.2">
      <c r="B16" t="s">
        <v>0</v>
      </c>
    </row>
    <row r="18" spans="2:11" x14ac:dyDescent="0.2">
      <c r="H18" t="s">
        <v>18</v>
      </c>
    </row>
    <row r="20" spans="2:11" ht="31.5" x14ac:dyDescent="0.2">
      <c r="B20" s="3" t="s">
        <v>2</v>
      </c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</row>
    <row r="21" spans="2:11" ht="25.5" x14ac:dyDescent="0.2">
      <c r="B21" s="4" t="s">
        <v>19</v>
      </c>
      <c r="C21" s="4" t="s">
        <v>20</v>
      </c>
      <c r="D21" s="5" t="s">
        <v>21</v>
      </c>
      <c r="E21" s="6">
        <v>10.8</v>
      </c>
      <c r="F21" s="7">
        <v>11</v>
      </c>
      <c r="G21" s="6">
        <v>118.8</v>
      </c>
    </row>
    <row r="22" spans="2:11" x14ac:dyDescent="0.2">
      <c r="B22" s="7"/>
      <c r="C22" s="8"/>
      <c r="D22" s="9"/>
      <c r="E22" s="8"/>
      <c r="F22" s="10" t="s">
        <v>17</v>
      </c>
      <c r="G22" s="11">
        <v>118.8</v>
      </c>
    </row>
    <row r="23" spans="2:11" ht="25.5" x14ac:dyDescent="0.2">
      <c r="B23" s="12" t="s">
        <v>22</v>
      </c>
      <c r="C23" s="1" t="s">
        <v>23</v>
      </c>
      <c r="D23" s="12" t="s">
        <v>10</v>
      </c>
      <c r="E23" s="12">
        <v>2800</v>
      </c>
      <c r="F23" s="12">
        <v>1</v>
      </c>
      <c r="G23" s="12">
        <v>2800</v>
      </c>
    </row>
    <row r="24" spans="2:11" ht="38.25" x14ac:dyDescent="0.2">
      <c r="B24" s="12"/>
      <c r="C24" s="1" t="s">
        <v>24</v>
      </c>
      <c r="D24" s="12" t="s">
        <v>10</v>
      </c>
      <c r="E24" s="12">
        <v>1374</v>
      </c>
      <c r="F24" s="12">
        <v>1</v>
      </c>
      <c r="G24" s="12">
        <v>1374</v>
      </c>
    </row>
    <row r="25" spans="2:11" x14ac:dyDescent="0.2">
      <c r="B25" s="12"/>
      <c r="C25" s="12"/>
      <c r="D25" s="12"/>
      <c r="E25" s="12"/>
      <c r="F25" s="13" t="s">
        <v>17</v>
      </c>
      <c r="G25" s="13">
        <f>G23+G24</f>
        <v>4174</v>
      </c>
    </row>
    <row r="26" spans="2:11" x14ac:dyDescent="0.2">
      <c r="B26" s="12"/>
      <c r="C26" s="12"/>
      <c r="D26" s="12"/>
      <c r="E26" s="12"/>
      <c r="F26" s="12"/>
      <c r="G26" s="12"/>
    </row>
    <row r="27" spans="2:11" x14ac:dyDescent="0.2">
      <c r="B27" s="12"/>
      <c r="C27" s="12"/>
      <c r="D27" s="12"/>
      <c r="E27" s="12"/>
      <c r="F27" s="13" t="s">
        <v>25</v>
      </c>
      <c r="G27" s="14">
        <f>G22+G25</f>
        <v>4292.8</v>
      </c>
    </row>
    <row r="29" spans="2:11" ht="15.75" x14ac:dyDescent="0.25">
      <c r="B29" s="15"/>
      <c r="C29" s="15"/>
      <c r="D29" s="16"/>
      <c r="E29" s="15"/>
      <c r="F29" s="15" t="s">
        <v>26</v>
      </c>
      <c r="G29" s="15"/>
      <c r="H29" s="15"/>
    </row>
    <row r="30" spans="2:11" ht="15.75" x14ac:dyDescent="0.25">
      <c r="B30" s="15"/>
      <c r="C30" s="15"/>
      <c r="D30" s="17" t="s">
        <v>27</v>
      </c>
      <c r="E30" s="16"/>
      <c r="F30" s="17"/>
      <c r="G30" s="17"/>
      <c r="H30" s="17"/>
      <c r="I30" s="17"/>
      <c r="J30" s="15"/>
      <c r="K30" s="15"/>
    </row>
    <row r="31" spans="2:11" ht="15.75" x14ac:dyDescent="0.25">
      <c r="B31" s="15"/>
      <c r="C31" s="15"/>
      <c r="D31" s="17"/>
      <c r="E31" s="17"/>
      <c r="F31" s="17" t="s">
        <v>28</v>
      </c>
      <c r="G31" s="15"/>
      <c r="H31" s="17"/>
      <c r="I31" s="17"/>
      <c r="J31" s="15"/>
      <c r="K31" s="15"/>
    </row>
    <row r="32" spans="2:11" ht="16.5" thickBot="1" x14ac:dyDescent="0.3">
      <c r="B32" s="15"/>
      <c r="C32" s="15"/>
      <c r="D32" s="15"/>
      <c r="E32" s="17"/>
      <c r="F32" s="15"/>
      <c r="G32" s="15"/>
      <c r="H32" s="15"/>
      <c r="I32" s="15"/>
      <c r="J32" s="15"/>
      <c r="K32" s="15"/>
    </row>
    <row r="33" spans="2:11" ht="63" x14ac:dyDescent="0.2">
      <c r="B33" s="18" t="s">
        <v>29</v>
      </c>
      <c r="C33" s="19" t="s">
        <v>30</v>
      </c>
      <c r="D33" s="19" t="s">
        <v>2</v>
      </c>
      <c r="E33" s="19" t="s">
        <v>31</v>
      </c>
      <c r="F33" s="19" t="s">
        <v>3</v>
      </c>
      <c r="G33" s="19" t="s">
        <v>4</v>
      </c>
      <c r="H33" s="19" t="s">
        <v>5</v>
      </c>
      <c r="I33" s="19" t="s">
        <v>6</v>
      </c>
      <c r="J33" s="19" t="s">
        <v>7</v>
      </c>
      <c r="K33" s="19" t="s">
        <v>32</v>
      </c>
    </row>
    <row r="34" spans="2:11" ht="25.5" x14ac:dyDescent="0.2">
      <c r="B34" s="20"/>
      <c r="C34" s="12"/>
      <c r="D34" s="21" t="s">
        <v>33</v>
      </c>
      <c r="E34" s="12"/>
      <c r="F34" s="21" t="s">
        <v>34</v>
      </c>
      <c r="G34" s="22" t="s">
        <v>35</v>
      </c>
      <c r="H34" s="23">
        <v>10</v>
      </c>
      <c r="I34" s="24">
        <v>15</v>
      </c>
      <c r="J34" s="24">
        <v>150</v>
      </c>
      <c r="K34" s="12"/>
    </row>
    <row r="35" spans="2:11" x14ac:dyDescent="0.2">
      <c r="B35" s="12"/>
      <c r="C35" s="12"/>
      <c r="D35" s="25"/>
      <c r="E35" s="12"/>
      <c r="F35" s="25"/>
      <c r="G35" s="26"/>
      <c r="H35" s="25"/>
      <c r="I35" s="12"/>
      <c r="K35" s="12"/>
    </row>
    <row r="36" spans="2:11" x14ac:dyDescent="0.2">
      <c r="B36" s="12"/>
      <c r="C36" s="12"/>
      <c r="D36" s="12"/>
      <c r="E36" s="27"/>
      <c r="F36" s="12"/>
      <c r="G36" s="12"/>
      <c r="H36" s="24"/>
      <c r="I36" s="23"/>
      <c r="J36" s="24"/>
      <c r="K36" s="12"/>
    </row>
    <row r="37" spans="2:11" x14ac:dyDescent="0.2">
      <c r="B37" s="12"/>
      <c r="C37" s="12"/>
      <c r="D37" s="12"/>
      <c r="E37" s="12"/>
      <c r="F37" s="12"/>
      <c r="G37" s="12"/>
      <c r="H37" s="24"/>
      <c r="I37" s="24"/>
      <c r="J37" s="24"/>
      <c r="K37" s="12"/>
    </row>
    <row r="38" spans="2:11" x14ac:dyDescent="0.2">
      <c r="B38" s="21"/>
      <c r="C38" s="12"/>
      <c r="D38" s="1"/>
      <c r="E38" s="12"/>
      <c r="F38" s="12"/>
      <c r="G38" s="12"/>
      <c r="H38" s="24"/>
      <c r="I38" s="24"/>
      <c r="J38" s="24"/>
      <c r="K38" s="12"/>
    </row>
    <row r="39" spans="2:11" x14ac:dyDescent="0.2">
      <c r="B39" s="12"/>
      <c r="C39" s="12"/>
      <c r="D39" s="12"/>
      <c r="E39" s="12"/>
      <c r="F39" s="12"/>
      <c r="G39" s="12"/>
      <c r="H39" s="24"/>
      <c r="I39" s="24"/>
      <c r="J39" s="24"/>
      <c r="K39" s="12"/>
    </row>
    <row r="40" spans="2:11" x14ac:dyDescent="0.2">
      <c r="B40" s="12"/>
      <c r="C40" s="12"/>
      <c r="D40" s="12"/>
      <c r="E40" s="12"/>
      <c r="F40" s="12"/>
      <c r="G40" s="12"/>
      <c r="H40" s="24"/>
      <c r="I40" s="24"/>
      <c r="J40" s="24"/>
      <c r="K40" s="12"/>
    </row>
    <row r="41" spans="2:11" x14ac:dyDescent="0.2">
      <c r="B41" s="12"/>
      <c r="C41" s="12"/>
      <c r="D41" s="12"/>
      <c r="E41" s="12"/>
      <c r="F41" s="12"/>
      <c r="G41" s="12"/>
      <c r="H41" s="24"/>
      <c r="I41" s="24"/>
      <c r="J41" s="24"/>
      <c r="K41" s="12"/>
    </row>
    <row r="42" spans="2:11" x14ac:dyDescent="0.2">
      <c r="B42" s="12"/>
      <c r="C42" s="12"/>
      <c r="D42" s="12"/>
      <c r="E42" s="12"/>
      <c r="F42" s="12"/>
      <c r="G42" s="12"/>
      <c r="H42" s="24"/>
      <c r="I42" s="24"/>
      <c r="J42" s="28"/>
      <c r="K42" s="12"/>
    </row>
    <row r="43" spans="2:11" x14ac:dyDescent="0.2">
      <c r="B43" s="12"/>
      <c r="C43" s="12"/>
      <c r="D43" s="12"/>
      <c r="E43" s="12"/>
      <c r="F43" s="12"/>
      <c r="G43" s="12"/>
      <c r="H43" s="24"/>
      <c r="I43" s="29" t="s">
        <v>17</v>
      </c>
      <c r="J43" s="14">
        <v>150</v>
      </c>
      <c r="K43" s="12"/>
    </row>
    <row r="44" spans="2:11" ht="15" x14ac:dyDescent="0.2">
      <c r="B44" s="15"/>
      <c r="C44" s="15"/>
      <c r="D44" s="15"/>
      <c r="F44" s="15"/>
      <c r="G44" s="15"/>
      <c r="H44" s="15"/>
      <c r="I44" s="15"/>
      <c r="J44" s="15"/>
      <c r="K44" s="15"/>
    </row>
    <row r="45" spans="2:11" x14ac:dyDescent="0.2">
      <c r="E45" t="s">
        <v>36</v>
      </c>
    </row>
    <row r="48" spans="2:11" x14ac:dyDescent="0.2">
      <c r="B48" t="s">
        <v>37</v>
      </c>
    </row>
    <row r="50" spans="2:11" x14ac:dyDescent="0.2">
      <c r="H50" t="s">
        <v>38</v>
      </c>
    </row>
    <row r="52" spans="2:11" ht="51" x14ac:dyDescent="0.2">
      <c r="B52" s="1" t="s">
        <v>29</v>
      </c>
      <c r="C52" s="1" t="s">
        <v>30</v>
      </c>
      <c r="D52" s="1" t="s">
        <v>2</v>
      </c>
      <c r="E52" s="1" t="s">
        <v>3</v>
      </c>
      <c r="F52" s="1" t="s">
        <v>4</v>
      </c>
      <c r="G52" s="1" t="s">
        <v>5</v>
      </c>
      <c r="H52" s="1" t="s">
        <v>6</v>
      </c>
      <c r="I52" s="1" t="s">
        <v>7</v>
      </c>
      <c r="J52" s="1" t="s">
        <v>39</v>
      </c>
      <c r="K52" s="1" t="s">
        <v>40</v>
      </c>
    </row>
    <row r="53" spans="2:11" ht="191.25" x14ac:dyDescent="0.2">
      <c r="B53" s="1"/>
      <c r="C53" s="1"/>
      <c r="D53" s="1" t="s">
        <v>41</v>
      </c>
      <c r="E53" s="1" t="s">
        <v>42</v>
      </c>
      <c r="F53" s="1" t="s">
        <v>10</v>
      </c>
      <c r="G53" s="1">
        <v>54.1</v>
      </c>
      <c r="H53" s="1">
        <v>3</v>
      </c>
      <c r="I53" s="1">
        <v>162.30000000000001</v>
      </c>
      <c r="J53" s="1"/>
      <c r="K53" s="1"/>
    </row>
    <row r="54" spans="2:11" x14ac:dyDescent="0.2">
      <c r="B54" s="1"/>
      <c r="C54" s="1"/>
      <c r="D54" s="1"/>
      <c r="E54" s="1" t="s">
        <v>43</v>
      </c>
      <c r="F54" s="1" t="s">
        <v>16</v>
      </c>
      <c r="G54" s="1">
        <v>125</v>
      </c>
      <c r="H54" s="1">
        <v>0.5</v>
      </c>
      <c r="I54" s="1">
        <v>62.5</v>
      </c>
      <c r="J54" s="1"/>
      <c r="K54" s="1"/>
    </row>
    <row r="55" spans="2:11" ht="51" x14ac:dyDescent="0.2">
      <c r="B55" s="1"/>
      <c r="C55" s="1"/>
      <c r="D55" s="1"/>
      <c r="E55" s="1" t="s">
        <v>44</v>
      </c>
      <c r="F55" s="1" t="s">
        <v>45</v>
      </c>
      <c r="G55" s="1">
        <v>49.16</v>
      </c>
      <c r="H55" s="1">
        <v>0.5</v>
      </c>
      <c r="I55" s="1">
        <v>24.58</v>
      </c>
      <c r="J55" s="1"/>
      <c r="K55" s="1"/>
    </row>
    <row r="56" spans="2:11" ht="102" x14ac:dyDescent="0.2">
      <c r="B56" s="1"/>
      <c r="C56" s="1"/>
      <c r="D56" s="1" t="s">
        <v>46</v>
      </c>
      <c r="E56" s="1" t="s">
        <v>47</v>
      </c>
      <c r="F56" s="1" t="s">
        <v>10</v>
      </c>
      <c r="G56" s="1">
        <v>867.1</v>
      </c>
      <c r="H56" s="1">
        <v>3</v>
      </c>
      <c r="I56" s="1">
        <v>2601.3000000000002</v>
      </c>
      <c r="J56" s="1"/>
      <c r="K56" s="1"/>
    </row>
    <row r="57" spans="2:11" ht="51" x14ac:dyDescent="0.2">
      <c r="B57" s="1"/>
      <c r="C57" s="1"/>
      <c r="D57" s="1" t="s">
        <v>48</v>
      </c>
      <c r="E57" s="1" t="s">
        <v>49</v>
      </c>
      <c r="F57" s="1" t="s">
        <v>10</v>
      </c>
      <c r="G57" s="1">
        <v>144.25</v>
      </c>
      <c r="H57" s="1">
        <v>6</v>
      </c>
      <c r="I57" s="1">
        <v>865.5</v>
      </c>
      <c r="J57" s="1"/>
      <c r="K57" s="1"/>
    </row>
    <row r="58" spans="2:11" x14ac:dyDescent="0.2">
      <c r="B58" s="1"/>
      <c r="C58" s="1"/>
      <c r="D58" s="1"/>
      <c r="E58" s="1"/>
      <c r="F58" s="1"/>
      <c r="G58" s="1"/>
      <c r="H58" s="2" t="s">
        <v>17</v>
      </c>
      <c r="I58" s="2">
        <f>I53+I54+I55+I56+I57</f>
        <v>3716.1800000000003</v>
      </c>
      <c r="J58" s="1"/>
      <c r="K58" s="1"/>
    </row>
    <row r="60" spans="2:11" x14ac:dyDescent="0.2">
      <c r="B60" t="s">
        <v>50</v>
      </c>
    </row>
    <row r="62" spans="2:11" x14ac:dyDescent="0.2">
      <c r="B62" t="s">
        <v>51</v>
      </c>
    </row>
    <row r="69" spans="2:9" x14ac:dyDescent="0.2">
      <c r="B69" t="s">
        <v>37</v>
      </c>
    </row>
    <row r="71" spans="2:9" x14ac:dyDescent="0.2">
      <c r="H71" t="s">
        <v>52</v>
      </c>
    </row>
    <row r="73" spans="2:9" ht="38.25" x14ac:dyDescent="0.2">
      <c r="B73" s="1" t="s">
        <v>2</v>
      </c>
      <c r="C73" s="1" t="s">
        <v>3</v>
      </c>
      <c r="D73" s="1" t="s">
        <v>4</v>
      </c>
      <c r="E73" s="1" t="s">
        <v>5</v>
      </c>
      <c r="F73" s="1" t="s">
        <v>6</v>
      </c>
      <c r="G73" s="1" t="s">
        <v>7</v>
      </c>
      <c r="H73" s="1" t="s">
        <v>39</v>
      </c>
      <c r="I73" s="1" t="s">
        <v>40</v>
      </c>
    </row>
    <row r="74" spans="2:9" ht="38.25" x14ac:dyDescent="0.2">
      <c r="B74" s="1" t="s">
        <v>53</v>
      </c>
      <c r="C74" s="1" t="s">
        <v>54</v>
      </c>
      <c r="D74" s="1" t="s">
        <v>10</v>
      </c>
      <c r="E74" s="1">
        <v>29.34</v>
      </c>
      <c r="F74" s="1">
        <v>1</v>
      </c>
      <c r="G74" s="1">
        <v>29.34</v>
      </c>
      <c r="H74" s="1"/>
      <c r="I74" s="1"/>
    </row>
    <row r="75" spans="2:9" ht="38.25" x14ac:dyDescent="0.2">
      <c r="B75" s="1" t="s">
        <v>55</v>
      </c>
      <c r="C75" s="1" t="s">
        <v>56</v>
      </c>
      <c r="D75" s="1" t="s">
        <v>10</v>
      </c>
      <c r="E75" s="1">
        <v>69</v>
      </c>
      <c r="F75" s="1">
        <v>1</v>
      </c>
      <c r="G75" s="1">
        <v>69</v>
      </c>
      <c r="H75" s="1"/>
      <c r="I75" s="1"/>
    </row>
    <row r="76" spans="2:9" ht="25.5" x14ac:dyDescent="0.2">
      <c r="B76" s="1"/>
      <c r="C76" s="1" t="s">
        <v>57</v>
      </c>
      <c r="D76" s="1" t="s">
        <v>10</v>
      </c>
      <c r="E76" s="1">
        <v>57.21</v>
      </c>
      <c r="F76" s="1">
        <v>1</v>
      </c>
      <c r="G76" s="1">
        <v>57.21</v>
      </c>
      <c r="H76" s="1"/>
      <c r="I76" s="1"/>
    </row>
    <row r="77" spans="2:9" ht="25.5" x14ac:dyDescent="0.2">
      <c r="B77" s="1" t="s">
        <v>58</v>
      </c>
      <c r="C77" s="1" t="s">
        <v>59</v>
      </c>
      <c r="D77" s="1" t="s">
        <v>10</v>
      </c>
      <c r="E77" s="1">
        <v>35.94</v>
      </c>
      <c r="F77" s="1">
        <v>1</v>
      </c>
      <c r="G77" s="1">
        <v>35.94</v>
      </c>
      <c r="H77" s="1"/>
      <c r="I77" s="1"/>
    </row>
    <row r="78" spans="2:9" ht="51" x14ac:dyDescent="0.2">
      <c r="B78" s="1" t="s">
        <v>60</v>
      </c>
      <c r="C78" s="1" t="s">
        <v>61</v>
      </c>
      <c r="D78" s="1" t="s">
        <v>10</v>
      </c>
      <c r="E78" s="1">
        <v>9.6999999999999993</v>
      </c>
      <c r="F78" s="1">
        <v>2</v>
      </c>
      <c r="G78" s="1">
        <v>19.399999999999999</v>
      </c>
      <c r="H78" s="1"/>
      <c r="I78" s="1"/>
    </row>
    <row r="79" spans="2:9" ht="38.25" x14ac:dyDescent="0.2">
      <c r="B79" s="1" t="s">
        <v>62</v>
      </c>
      <c r="C79" s="1" t="s">
        <v>63</v>
      </c>
      <c r="D79" s="1" t="s">
        <v>10</v>
      </c>
      <c r="E79" s="1">
        <v>8.6999999999999993</v>
      </c>
      <c r="F79" s="1">
        <v>2</v>
      </c>
      <c r="G79" s="1">
        <v>17.399999999999999</v>
      </c>
      <c r="H79" s="1"/>
      <c r="I79" s="1"/>
    </row>
    <row r="80" spans="2:9" x14ac:dyDescent="0.2">
      <c r="B80" s="1"/>
      <c r="C80" s="1"/>
      <c r="D80" s="1"/>
      <c r="E80" s="1"/>
      <c r="F80" s="1"/>
      <c r="G80" s="1"/>
      <c r="H80" s="1"/>
      <c r="I80" s="1"/>
    </row>
    <row r="81" spans="2:9" x14ac:dyDescent="0.2">
      <c r="B81" s="1"/>
      <c r="C81" s="1"/>
      <c r="D81" s="1"/>
      <c r="E81" s="1"/>
      <c r="F81" s="2" t="s">
        <v>17</v>
      </c>
      <c r="G81" s="2">
        <f>G74+G75+G76+G77+G78+G79</f>
        <v>228.29000000000002</v>
      </c>
      <c r="H81" s="1"/>
      <c r="I81" s="1"/>
    </row>
    <row r="83" spans="2:9" x14ac:dyDescent="0.2">
      <c r="B83" t="s">
        <v>37</v>
      </c>
    </row>
    <row r="85" spans="2:9" x14ac:dyDescent="0.2">
      <c r="H85" t="s">
        <v>64</v>
      </c>
    </row>
    <row r="87" spans="2:9" ht="25.5" x14ac:dyDescent="0.2">
      <c r="B87" s="1" t="s">
        <v>2</v>
      </c>
      <c r="C87" s="1" t="s">
        <v>3</v>
      </c>
      <c r="D87" s="1" t="s">
        <v>4</v>
      </c>
      <c r="E87" s="1" t="s">
        <v>5</v>
      </c>
      <c r="F87" s="1" t="s">
        <v>6</v>
      </c>
      <c r="G87" s="1" t="s">
        <v>7</v>
      </c>
    </row>
    <row r="88" spans="2:9" ht="25.5" x14ac:dyDescent="0.2">
      <c r="B88" s="1" t="s">
        <v>65</v>
      </c>
      <c r="C88" s="1" t="s">
        <v>66</v>
      </c>
      <c r="D88" s="1" t="s">
        <v>10</v>
      </c>
      <c r="E88" s="1">
        <v>101.4</v>
      </c>
      <c r="F88" s="1">
        <v>1</v>
      </c>
      <c r="G88" s="1">
        <v>101.4</v>
      </c>
    </row>
    <row r="89" spans="2:9" ht="51" x14ac:dyDescent="0.2">
      <c r="B89" s="1" t="s">
        <v>67</v>
      </c>
      <c r="C89" s="1" t="s">
        <v>68</v>
      </c>
      <c r="D89" s="1" t="s">
        <v>69</v>
      </c>
      <c r="E89" s="1">
        <v>2.4</v>
      </c>
      <c r="F89" s="1">
        <v>4</v>
      </c>
      <c r="G89" s="1">
        <v>9.6</v>
      </c>
    </row>
    <row r="90" spans="2:9" x14ac:dyDescent="0.2">
      <c r="B90" s="1"/>
      <c r="C90" s="1"/>
      <c r="D90" s="1"/>
      <c r="E90" s="1"/>
      <c r="F90" s="2" t="s">
        <v>17</v>
      </c>
      <c r="G90" s="2">
        <f>G88+G89</f>
        <v>111</v>
      </c>
    </row>
    <row r="92" spans="2:9" x14ac:dyDescent="0.2">
      <c r="D92" s="30">
        <v>43344</v>
      </c>
      <c r="E92" s="30"/>
      <c r="I92" s="31"/>
    </row>
    <row r="93" spans="2:9" ht="25.5" x14ac:dyDescent="0.2">
      <c r="B93" s="1" t="s">
        <v>2</v>
      </c>
      <c r="C93" s="1" t="s">
        <v>3</v>
      </c>
      <c r="D93" s="1" t="s">
        <v>4</v>
      </c>
      <c r="E93" s="1" t="s">
        <v>5</v>
      </c>
      <c r="F93" s="1" t="s">
        <v>6</v>
      </c>
      <c r="G93" s="1" t="s">
        <v>7</v>
      </c>
    </row>
    <row r="94" spans="2:9" ht="38.25" x14ac:dyDescent="0.2">
      <c r="B94" s="1" t="s">
        <v>70</v>
      </c>
      <c r="C94" s="1" t="s">
        <v>71</v>
      </c>
      <c r="D94" s="1" t="s">
        <v>10</v>
      </c>
      <c r="E94" s="1">
        <v>65.81</v>
      </c>
      <c r="F94" s="1">
        <v>10</v>
      </c>
      <c r="G94" s="1">
        <v>658.1</v>
      </c>
    </row>
    <row r="95" spans="2:9" x14ac:dyDescent="0.2">
      <c r="B95" s="32"/>
      <c r="C95" s="32" t="s">
        <v>72</v>
      </c>
      <c r="D95" s="32" t="s">
        <v>10</v>
      </c>
      <c r="E95" s="32">
        <v>40</v>
      </c>
      <c r="F95" s="32">
        <v>1</v>
      </c>
      <c r="G95" s="32">
        <v>440</v>
      </c>
    </row>
    <row r="96" spans="2:9" ht="25.5" x14ac:dyDescent="0.2">
      <c r="B96" s="32" t="s">
        <v>73</v>
      </c>
      <c r="C96" s="32" t="s">
        <v>66</v>
      </c>
      <c r="D96" s="32" t="s">
        <v>10</v>
      </c>
      <c r="E96" s="32">
        <v>101.4</v>
      </c>
      <c r="F96" s="32">
        <v>1</v>
      </c>
      <c r="G96" s="32">
        <v>101.4</v>
      </c>
    </row>
    <row r="97" spans="2:7" x14ac:dyDescent="0.2">
      <c r="B97" s="32"/>
      <c r="C97" s="32"/>
      <c r="D97" s="32"/>
      <c r="E97" s="32"/>
      <c r="F97" s="33" t="s">
        <v>17</v>
      </c>
      <c r="G97" s="33">
        <f>G94+G95+G96</f>
        <v>1199.5</v>
      </c>
    </row>
    <row r="99" spans="2:7" x14ac:dyDescent="0.2">
      <c r="C99" s="34">
        <v>43405</v>
      </c>
    </row>
    <row r="100" spans="2:7" ht="25.5" x14ac:dyDescent="0.2">
      <c r="B100" s="1" t="s">
        <v>2</v>
      </c>
      <c r="C100" s="1" t="s">
        <v>3</v>
      </c>
      <c r="D100" s="1" t="s">
        <v>4</v>
      </c>
      <c r="E100" s="1" t="s">
        <v>5</v>
      </c>
      <c r="F100" s="1" t="s">
        <v>6</v>
      </c>
      <c r="G100" s="1" t="s">
        <v>7</v>
      </c>
    </row>
    <row r="101" spans="2:7" ht="25.5" x14ac:dyDescent="0.2">
      <c r="B101" s="1" t="s">
        <v>74</v>
      </c>
      <c r="C101" s="1" t="s">
        <v>75</v>
      </c>
      <c r="D101" s="1" t="s">
        <v>10</v>
      </c>
      <c r="E101" s="1">
        <v>168</v>
      </c>
      <c r="F101" s="1">
        <v>1</v>
      </c>
      <c r="G101" s="1">
        <v>168</v>
      </c>
    </row>
    <row r="102" spans="2:7" ht="25.5" x14ac:dyDescent="0.2">
      <c r="B102" s="1" t="s">
        <v>76</v>
      </c>
      <c r="C102" s="1" t="s">
        <v>77</v>
      </c>
      <c r="D102" s="1" t="s">
        <v>10</v>
      </c>
      <c r="E102" s="1">
        <v>1.68</v>
      </c>
      <c r="F102" s="1">
        <v>170</v>
      </c>
      <c r="G102" s="1">
        <v>286</v>
      </c>
    </row>
    <row r="103" spans="2:7" x14ac:dyDescent="0.2">
      <c r="B103" s="1"/>
      <c r="C103" s="1"/>
      <c r="D103" s="1"/>
      <c r="E103" s="1"/>
      <c r="F103" s="1"/>
      <c r="G103" s="1"/>
    </row>
    <row r="104" spans="2:7" x14ac:dyDescent="0.2">
      <c r="B104" s="1"/>
      <c r="C104" s="1"/>
      <c r="D104" s="1"/>
      <c r="E104" s="1"/>
      <c r="F104" s="2" t="s">
        <v>17</v>
      </c>
      <c r="G104" s="2">
        <f>SUM(G101:G103)</f>
        <v>454</v>
      </c>
    </row>
    <row r="106" spans="2:7" ht="25.5" x14ac:dyDescent="0.2">
      <c r="B106" s="1" t="s">
        <v>2</v>
      </c>
      <c r="C106" s="1" t="s">
        <v>3</v>
      </c>
      <c r="D106" s="1" t="s">
        <v>4</v>
      </c>
      <c r="E106" s="1" t="s">
        <v>5</v>
      </c>
      <c r="F106" s="1" t="s">
        <v>6</v>
      </c>
      <c r="G106" s="1" t="s">
        <v>7</v>
      </c>
    </row>
    <row r="107" spans="2:7" ht="38.25" x14ac:dyDescent="0.2">
      <c r="B107" s="1" t="s">
        <v>78</v>
      </c>
      <c r="C107" s="1" t="s">
        <v>79</v>
      </c>
      <c r="D107" s="35" t="s">
        <v>80</v>
      </c>
      <c r="E107" s="35">
        <v>455</v>
      </c>
      <c r="F107" s="24">
        <v>0.9</v>
      </c>
      <c r="G107" s="24">
        <v>409.5</v>
      </c>
    </row>
    <row r="108" spans="2:7" x14ac:dyDescent="0.2">
      <c r="B108" s="12"/>
      <c r="C108" s="1" t="s">
        <v>81</v>
      </c>
      <c r="D108" s="1" t="s">
        <v>16</v>
      </c>
      <c r="E108" s="1">
        <v>6.65</v>
      </c>
      <c r="F108" s="12">
        <v>40</v>
      </c>
      <c r="G108" s="12">
        <f>F108*E108</f>
        <v>266</v>
      </c>
    </row>
    <row r="109" spans="2:7" x14ac:dyDescent="0.2">
      <c r="B109" s="12"/>
      <c r="C109" s="12"/>
      <c r="D109" s="24"/>
      <c r="E109" s="24"/>
      <c r="F109" s="14" t="s">
        <v>17</v>
      </c>
      <c r="G109" s="14">
        <f>SUM(G107:G108)</f>
        <v>675.5</v>
      </c>
    </row>
  </sheetData>
  <mergeCells count="1">
    <mergeCell ref="D92:E9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 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2019-03-20T07:08:41Z</dcterms:created>
  <dcterms:modified xsi:type="dcterms:W3CDTF">2019-03-20T07:08:54Z</dcterms:modified>
</cp:coreProperties>
</file>